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2AF7714F-AF99-47EA-B241-E16E0ABB90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<sst xmlns="http://schemas.openxmlformats.org/spreadsheetml/2006/main" count="65" uniqueCount="58">
  <si>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</si>
  <si>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</si>
  <si>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</si>
  <si>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</si>
  <si>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</si>
  <si>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</si>
  <si>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</si>
  <si>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</si>
  <si>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</si>
  <si>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</si>
  <si>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</si>
  <si>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</si>
  <si>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</si>
  <si>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</si>
  <si>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</si>
  <si>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</si>
  <si>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</si>
  <si>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</si>
  <si>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</si>
  <si>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</si>
  <si>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</si>
  <si>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</si>
  <si>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</si>
  <si>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</si>
  <si>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</si>
  <si>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</si>
  <si>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</si>
  <si>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</si>
  <si>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</si>
  <si>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</si>
  <si>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</si>
  <si>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</si>
  <si>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</si>
  <si>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</si>
  <si>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</si>
  <si>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</si>
  <si>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</si>
  <si>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</si>
  <si>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</si>
  <si>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</si>
  <si>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</si>
  <si>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</si>
  <si>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</si>
  <si>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</si>
  <si>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</si>
  <si>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</si>
  <si>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</si>
  <si>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</si>
  <si>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</si>
  <si>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</si>
  <si>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</si>
  <si>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Equipo tubo bronquial derecha 2 lumens 35CH</t>
  </si>
  <si>
    <t>Equipo tubo bronquial derecha 2 lumens 37CH</t>
  </si>
  <si>
    <t>Equipo tubo bronquial derecha 2 lumen 39CH</t>
  </si>
  <si>
    <t>Equipo tubo bronquial derecha 2 lumens 41CH</t>
  </si>
  <si>
    <t xml:space="preserve"> SUMINISTRO DE SONDAS TUBOS Y CÁNULAS PARA LA FUNDACIÓN DE GESTIÓN SANITARIA DEL HOSPITAL DE LA SANTA CREU I SANT PAU</t>
  </si>
  <si>
    <t xml:space="preserve">UN 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</si>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</sst>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54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282459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10" zoomScale="70" zoomScaleNormal="70" workbookViewId="0">
      <selection activeCell="H19" sqref="H19"/>
    </sheetView>
  </sheetViews>
  <sheetFormatPr defaultRowHeight="15" x14ac:dyDescent="0.25"/>
  <cols>
    <col min="1" max="1" width="19.5703125" customWidth="1"/>
    <col min="2" max="2" width="13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112" customWidth="1"/>
    <col min="9" max="9" width="10.7109375" bestFit="1" customWidth="1"/>
    <col min="10" max="10" width="21.28515625" style="112" customWidth="1"/>
    <col min="11" max="11" width="15.5703125" customWidth="1"/>
    <col min="12" max="12" width="14.7109375" customWidth="1"/>
    <col min="13" max="13" width="15.28515625" bestFit="1" customWidth="1"/>
    <col min="14" max="14" width="11.7109375" customWidth="1"/>
    <col min="15" max="15" width="12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06"/>
      <c r="I1" s="1"/>
      <c r="J1" s="10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06"/>
      <c r="I2" s="1"/>
      <c r="J2" s="10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06"/>
      <c r="I3" s="1"/>
      <c r="J3" s="10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06"/>
      <c r="I4" s="1"/>
      <c r="J4" s="10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06"/>
      <c r="I5" s="1"/>
      <c r="J5" s="10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06"/>
      <c r="I6" s="1"/>
      <c r="J6" s="10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06"/>
      <c r="I7" s="1"/>
      <c r="J7" s="10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06"/>
      <c r="I8" s="1"/>
      <c r="J8" s="10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6" t="s">
        <v>18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72" t="s">
        <v>9</v>
      </c>
      <c r="B10" s="172"/>
      <c r="C10" s="172"/>
      <c r="D10" s="174" t="s">
        <v>55</v>
      </c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73" t="s">
        <v>10</v>
      </c>
      <c r="B11" s="173"/>
      <c r="C11" s="173"/>
      <c r="D11" s="49"/>
      <c r="E11" s="175" t="s">
        <v>50</v>
      </c>
      <c r="F11" s="175"/>
      <c r="G11" s="175"/>
      <c r="H11" s="175"/>
      <c r="I11" s="175"/>
      <c r="J11" s="175"/>
      <c r="K11" s="175"/>
      <c r="L11" s="175"/>
      <c r="M11" s="175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24" t="s">
        <v>32</v>
      </c>
      <c r="B12" s="125"/>
      <c r="C12" s="125"/>
      <c r="D12" s="125"/>
      <c r="E12" s="125"/>
      <c r="F12" s="125"/>
      <c r="G12" s="125"/>
      <c r="H12" s="125"/>
      <c r="I12" s="125"/>
      <c r="J12" s="126"/>
      <c r="K12" s="124" t="s">
        <v>11</v>
      </c>
      <c r="L12" s="125"/>
      <c r="M12" s="125"/>
      <c r="N12" s="125"/>
      <c r="O12" s="125"/>
      <c r="P12" s="125"/>
      <c r="Q12" s="125"/>
      <c r="R12" s="125"/>
      <c r="S12" s="126"/>
      <c r="W12" s="25"/>
      <c r="X12" s="25"/>
    </row>
    <row r="13" spans="1:26" s="27" customFormat="1" ht="39" customHeight="1" x14ac:dyDescent="0.2">
      <c r="A13" s="46" t="s">
        <v>33</v>
      </c>
      <c r="B13" s="167"/>
      <c r="C13" s="168"/>
      <c r="D13" s="168"/>
      <c r="E13" s="169"/>
      <c r="F13" s="26" t="s">
        <v>34</v>
      </c>
      <c r="G13" s="167"/>
      <c r="H13" s="168"/>
      <c r="I13" s="168"/>
      <c r="J13" s="170"/>
      <c r="K13" s="159" t="s">
        <v>12</v>
      </c>
      <c r="L13" s="161"/>
      <c r="M13" s="162"/>
      <c r="N13" s="162"/>
      <c r="O13" s="162"/>
      <c r="P13" s="162"/>
      <c r="Q13" s="162"/>
      <c r="R13" s="162"/>
      <c r="S13" s="163"/>
      <c r="W13" s="25"/>
    </row>
    <row r="14" spans="1:26" s="27" customFormat="1" ht="39" customHeight="1" x14ac:dyDescent="0.2">
      <c r="A14" s="44" t="s">
        <v>35</v>
      </c>
      <c r="B14" s="136"/>
      <c r="C14" s="137"/>
      <c r="D14" s="137"/>
      <c r="E14" s="138"/>
      <c r="F14" s="28" t="s">
        <v>36</v>
      </c>
      <c r="G14" s="136"/>
      <c r="H14" s="137"/>
      <c r="I14" s="137"/>
      <c r="J14" s="171"/>
      <c r="K14" s="160"/>
      <c r="L14" s="164"/>
      <c r="M14" s="165"/>
      <c r="N14" s="165"/>
      <c r="O14" s="165"/>
      <c r="P14" s="165"/>
      <c r="Q14" s="165"/>
      <c r="R14" s="165"/>
      <c r="S14" s="166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76"/>
      <c r="E15" s="177"/>
      <c r="F15" s="28" t="s">
        <v>37</v>
      </c>
      <c r="G15" s="136"/>
      <c r="H15" s="137"/>
      <c r="I15" s="137"/>
      <c r="J15" s="171"/>
      <c r="K15" s="29" t="s">
        <v>14</v>
      </c>
      <c r="L15" s="157"/>
      <c r="M15" s="157"/>
      <c r="N15" s="157"/>
      <c r="O15" s="157"/>
      <c r="P15" s="157"/>
      <c r="Q15" s="157"/>
      <c r="R15" s="157"/>
      <c r="S15" s="158"/>
      <c r="W15" s="25"/>
    </row>
    <row r="16" spans="1:26" s="27" customFormat="1" ht="39" customHeight="1" x14ac:dyDescent="0.2">
      <c r="A16" s="44" t="s">
        <v>38</v>
      </c>
      <c r="B16" s="136"/>
      <c r="C16" s="137"/>
      <c r="D16" s="137"/>
      <c r="E16" s="138"/>
      <c r="F16" s="31" t="s">
        <v>39</v>
      </c>
      <c r="G16" s="32" t="s">
        <v>40</v>
      </c>
      <c r="H16" s="105"/>
      <c r="I16" s="32" t="s">
        <v>16</v>
      </c>
      <c r="J16" s="105"/>
      <c r="K16" s="139" t="s">
        <v>41</v>
      </c>
      <c r="L16" s="132"/>
      <c r="M16" s="132"/>
      <c r="N16" s="132"/>
      <c r="O16" s="132"/>
      <c r="P16" s="132"/>
      <c r="Q16" s="132"/>
      <c r="R16" s="132"/>
      <c r="S16" s="133"/>
      <c r="W16" s="25"/>
    </row>
    <row r="17" spans="1:26" s="33" customFormat="1" ht="39" customHeight="1" thickBot="1" x14ac:dyDescent="0.3">
      <c r="A17" s="47" t="s">
        <v>17</v>
      </c>
      <c r="B17" s="141"/>
      <c r="C17" s="142"/>
      <c r="D17" s="142"/>
      <c r="E17" s="143"/>
      <c r="F17" s="48" t="s">
        <v>42</v>
      </c>
      <c r="G17" s="144"/>
      <c r="H17" s="145"/>
      <c r="I17" s="145"/>
      <c r="J17" s="146"/>
      <c r="K17" s="140"/>
      <c r="L17" s="134"/>
      <c r="M17" s="134"/>
      <c r="N17" s="134"/>
      <c r="O17" s="134"/>
      <c r="P17" s="134"/>
      <c r="Q17" s="134"/>
      <c r="R17" s="134"/>
      <c r="S17" s="135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50" t="s">
        <v>24</v>
      </c>
      <c r="Q20" s="151"/>
      <c r="R20" s="152" t="s">
        <v>25</v>
      </c>
      <c r="S20" s="153"/>
      <c r="W20" s="25"/>
    </row>
    <row r="21" spans="1:26" s="15" customFormat="1" ht="108" customHeight="1" thickBot="1" x14ac:dyDescent="0.25">
      <c r="A21" s="54" t="s">
        <v>0</v>
      </c>
      <c r="B21" s="55" t="s">
        <v>44</v>
      </c>
      <c r="C21" s="147" t="s">
        <v>8</v>
      </c>
      <c r="D21" s="147"/>
      <c r="E21" s="56" t="s">
        <v>1</v>
      </c>
      <c r="F21" s="56" t="s">
        <v>2</v>
      </c>
      <c r="G21" s="57" t="s">
        <v>19</v>
      </c>
      <c r="H21" s="107" t="s">
        <v>43</v>
      </c>
      <c r="I21" s="58" t="s">
        <v>6</v>
      </c>
      <c r="J21" s="107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57</v>
      </c>
      <c r="Q21" s="101" t="s">
        <v>5</v>
      </c>
      <c r="R21" s="97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21">
        <v>25</v>
      </c>
      <c r="B22" s="73">
        <v>2002652</v>
      </c>
      <c r="C22" s="148" t="s">
        <v>51</v>
      </c>
      <c r="D22" s="149" t="s">
        <v>51</v>
      </c>
      <c r="E22" s="74"/>
      <c r="F22" s="74"/>
      <c r="G22" s="75"/>
      <c r="H22" s="108">
        <v>3</v>
      </c>
      <c r="I22" s="178" t="s">
        <v>56</v>
      </c>
      <c r="J22" s="118">
        <v>40.51</v>
      </c>
      <c r="K22" s="76">
        <f t="shared" ref="K22:K25" si="0">H22*J22</f>
        <v>121.53</v>
      </c>
      <c r="L22" s="77" t="e">
        <f t="shared" ref="L22:L25" si="1">M22/G22</f>
        <v>#DIV/0!</v>
      </c>
      <c r="M22" s="78"/>
      <c r="N22" s="79"/>
      <c r="O22" s="91"/>
      <c r="P22" s="94">
        <f t="shared" ref="P22:P25" si="2">M22*(1-O22)</f>
        <v>0</v>
      </c>
      <c r="Q22" s="102">
        <f t="shared" ref="Q22:Q25" si="3">IF(ISERROR(P22/G22),0,(P22/G22)*H22)</f>
        <v>0</v>
      </c>
      <c r="R22" s="98" t="e">
        <f t="shared" ref="R22:R25" si="4">ROUNDUP((H22/G22),0)</f>
        <v>#DIV/0!</v>
      </c>
      <c r="S22" s="80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2"/>
      <c r="B23" s="65">
        <v>2002639</v>
      </c>
      <c r="C23" s="127" t="s">
        <v>52</v>
      </c>
      <c r="D23" s="128" t="s">
        <v>52</v>
      </c>
      <c r="E23" s="66"/>
      <c r="F23" s="66"/>
      <c r="G23" s="67"/>
      <c r="H23" s="109">
        <v>3</v>
      </c>
      <c r="I23" s="68" t="s">
        <v>56</v>
      </c>
      <c r="J23" s="119">
        <v>40.51</v>
      </c>
      <c r="K23" s="69">
        <f t="shared" si="0"/>
        <v>121.53</v>
      </c>
      <c r="L23" s="70" t="e">
        <f t="shared" si="1"/>
        <v>#DIV/0!</v>
      </c>
      <c r="M23" s="71"/>
      <c r="N23" s="72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22"/>
      <c r="B24" s="65">
        <v>2002640</v>
      </c>
      <c r="C24" s="127" t="s">
        <v>53</v>
      </c>
      <c r="D24" s="128" t="s">
        <v>53</v>
      </c>
      <c r="E24" s="66"/>
      <c r="F24" s="66"/>
      <c r="G24" s="67"/>
      <c r="H24" s="109">
        <v>13</v>
      </c>
      <c r="I24" s="68" t="s">
        <v>56</v>
      </c>
      <c r="J24" s="119">
        <v>28.78</v>
      </c>
      <c r="K24" s="69">
        <f t="shared" si="0"/>
        <v>374.14</v>
      </c>
      <c r="L24" s="70" t="e">
        <f t="shared" si="1"/>
        <v>#DIV/0!</v>
      </c>
      <c r="M24" s="71"/>
      <c r="N24" s="72"/>
      <c r="O24" s="92"/>
      <c r="P24" s="95">
        <f t="shared" si="2"/>
        <v>0</v>
      </c>
      <c r="Q24" s="103">
        <f t="shared" ref="Q24" si="6">IF(ISERROR(P24/G24),0,(P24/G24)*H24)</f>
        <v>0</v>
      </c>
      <c r="R24" s="99" t="e">
        <f t="shared" ref="R24" si="7">ROUNDUP((H24/G24),0)</f>
        <v>#DIV/0!</v>
      </c>
      <c r="S24" s="90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25">
      <c r="A25" s="123"/>
      <c r="B25" s="81">
        <v>2003519</v>
      </c>
      <c r="C25" s="154" t="s">
        <v>54</v>
      </c>
      <c r="D25" s="155" t="s">
        <v>54</v>
      </c>
      <c r="E25" s="82"/>
      <c r="F25" s="82"/>
      <c r="G25" s="83"/>
      <c r="H25" s="110">
        <v>5</v>
      </c>
      <c r="I25" s="84" t="s">
        <v>56</v>
      </c>
      <c r="J25" s="120">
        <v>40.51</v>
      </c>
      <c r="K25" s="85">
        <f t="shared" si="0"/>
        <v>202.54999999999998</v>
      </c>
      <c r="L25" s="86" t="e">
        <f t="shared" si="1"/>
        <v>#DIV/0!</v>
      </c>
      <c r="M25" s="87"/>
      <c r="N25" s="88"/>
      <c r="O25" s="93"/>
      <c r="P25" s="96">
        <f t="shared" si="2"/>
        <v>0</v>
      </c>
      <c r="Q25" s="104">
        <f t="shared" si="3"/>
        <v>0</v>
      </c>
      <c r="R25" s="100" t="e">
        <f t="shared" si="4"/>
        <v>#DIV/0!</v>
      </c>
      <c r="S25" s="89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25">
      <c r="A26" s="1"/>
      <c r="B26" s="1"/>
      <c r="C26" s="1"/>
      <c r="D26" s="1"/>
      <c r="E26" s="1"/>
      <c r="F26" s="1"/>
      <c r="G26" s="1"/>
      <c r="H26" s="106"/>
      <c r="I26" s="1"/>
      <c r="J26" s="10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31"/>
      <c r="B27" s="131"/>
      <c r="C27" s="131"/>
      <c r="D27" s="131"/>
      <c r="E27" s="131"/>
      <c r="F27" s="131"/>
      <c r="G27" s="131"/>
      <c r="H27" s="111"/>
      <c r="I27" s="1"/>
      <c r="J27" s="106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31"/>
      <c r="B28" s="131"/>
      <c r="C28" s="131"/>
      <c r="D28" s="131"/>
      <c r="E28" s="131"/>
      <c r="F28" s="131"/>
      <c r="G28" s="131"/>
      <c r="H28" s="111"/>
      <c r="I28" s="22"/>
      <c r="J28" s="10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">
      <c r="A29" s="131"/>
      <c r="B29" s="131"/>
      <c r="C29" s="131"/>
      <c r="D29" s="131"/>
      <c r="E29" s="131"/>
      <c r="F29" s="131"/>
      <c r="G29" s="131"/>
      <c r="H29" s="111"/>
      <c r="I29" s="1"/>
      <c r="J29" s="116" t="s">
        <v>45</v>
      </c>
      <c r="K29" s="6">
        <f>SUM(K22:K28)</f>
        <v>819.75</v>
      </c>
      <c r="L29" s="23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"/>
      <c r="B30" s="1"/>
      <c r="C30" s="1"/>
      <c r="D30" s="20"/>
      <c r="E30" s="21"/>
      <c r="F30" s="18"/>
      <c r="G30" s="19"/>
      <c r="H30" s="111"/>
      <c r="I30" s="1"/>
      <c r="J30" s="10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38"/>
      <c r="B31" s="38"/>
      <c r="C31" s="38"/>
      <c r="D31" s="38"/>
      <c r="E31" s="38"/>
      <c r="G31" s="39" t="s">
        <v>49</v>
      </c>
      <c r="J31" s="117"/>
      <c r="K31" s="6">
        <f>K29*2</f>
        <v>1639.5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06"/>
      <c r="I32" s="1"/>
      <c r="J32" s="10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25">
      <c r="A33" s="1"/>
      <c r="B33" s="1"/>
      <c r="C33" s="1"/>
      <c r="D33" s="1"/>
      <c r="E33" s="1"/>
      <c r="F33" s="1"/>
      <c r="G33" s="1"/>
      <c r="H33" s="106"/>
      <c r="I33" s="1"/>
      <c r="J33" s="106"/>
      <c r="K33" s="1"/>
      <c r="L33" s="1"/>
      <c r="M33" s="1"/>
      <c r="N33" s="1"/>
      <c r="O33" s="1"/>
      <c r="P33" s="52"/>
      <c r="Q33" s="52"/>
      <c r="R33" s="52"/>
      <c r="S33" s="52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06"/>
      <c r="I34" s="1"/>
      <c r="J34" s="10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" t="s">
        <v>22</v>
      </c>
      <c r="B35" s="9"/>
      <c r="C35" s="9"/>
      <c r="D35" s="9"/>
      <c r="E35" s="9"/>
      <c r="F35" s="9"/>
      <c r="G35" s="9"/>
      <c r="H35" s="113"/>
      <c r="I35" s="9"/>
      <c r="J35" s="113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113"/>
      <c r="I36" s="9"/>
      <c r="J36" s="113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30</v>
      </c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113"/>
      <c r="I38" s="9"/>
      <c r="J38" s="113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23</v>
      </c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26</v>
      </c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29" t="s">
        <v>46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14"/>
      <c r="I48" s="13"/>
      <c r="J48" s="114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29" t="s">
        <v>29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14"/>
      <c r="I50" s="13"/>
      <c r="J50" s="114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4"/>
      <c r="B52" s="14"/>
      <c r="C52" s="14"/>
      <c r="D52" s="14"/>
      <c r="E52" s="14"/>
      <c r="F52" s="14"/>
      <c r="G52" s="14"/>
      <c r="H52" s="115"/>
      <c r="I52" s="14"/>
      <c r="J52" s="115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22:A25"/>
    <mergeCell ref="K12:S12"/>
    <mergeCell ref="C24:D24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2025-11-19T12:33:21Z</dcterms:modified>
</cp:coreProperties>
</file>